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<sst xmlns="http://schemas.openxmlformats.org/spreadsheetml/2006/main" count="20" uniqueCount="16">
  <si>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ITEM</t>
  </si>
  <si>
    <t>WEIGHT</t>
  </si>
  <si>
    <t>ARM</t>
  </si>
  <si>
    <t>MOMENT</t>
  </si>
  <si>
    <t>Op. Empty Weight</t>
  </si>
  <si>
    <t>*******</t>
  </si>
  <si>
    <t>Baggage (50 max)</t>
  </si>
  <si>
    <t>Total</t>
  </si>
  <si>
    <t>Useful Load</t>
  </si>
  <si>
    <t>Pilot and Co-Pilot</t>
  </si>
  <si>
    <t>Rear Passenger</t>
  </si>
  <si>
    <t>CG Range  32.2 - 47.5  Consult Loading Graph</t>
  </si>
  <si>
    <t>CG</t>
  </si>
  <si>
    <t>Fuel (72 gallons full)</t>
  </si>
  <si>
    <t>WEIGHT AND BALANCE   N4715K  CESSNA 182P  SN# 18263714</t>
  </si>
  <si>
    <t>Revised: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</si>
</sst>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sz val="11"/>
      <name val="Calibri"/>
      <family val="2"/>
    </font>
    <font>
      <b/>
      <sz val="14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85725</xdr:rowOff>
    </xdr:from>
    <xdr:to>
      <xdr:col>4</xdr:col>
      <xdr:colOff>371475</xdr:colOff>
      <xdr:row>27</xdr:row>
      <xdr:rowOff>19050</xdr:rowOff>
    </xdr:to>
    <xdr:sp>
      <xdr:nvSpPr>
        <xdr:cNvPr id="1" name="Straight Connector 13"/>
        <xdr:cNvSpPr>
          <a:spLocks/>
        </xdr:cNvSpPr>
      </xdr:nvSpPr>
      <xdr:spPr>
        <a:xfrm flipV="1">
          <a:off x="3152775" y="4305300"/>
          <a:ext cx="2952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14</xdr:row>
      <xdr:rowOff>19050</xdr:rowOff>
    </xdr:from>
    <xdr:to>
      <xdr:col>8</xdr:col>
      <xdr:colOff>161925</xdr:colOff>
      <xdr:row>21</xdr:row>
      <xdr:rowOff>66675</xdr:rowOff>
    </xdr:to>
    <xdr:sp>
      <xdr:nvSpPr>
        <xdr:cNvPr id="2" name="Straight Connector 18"/>
        <xdr:cNvSpPr>
          <a:spLocks/>
        </xdr:cNvSpPr>
      </xdr:nvSpPr>
      <xdr:spPr>
        <a:xfrm flipV="1">
          <a:off x="3467100" y="2905125"/>
          <a:ext cx="24288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19050</xdr:rowOff>
    </xdr:from>
    <xdr:to>
      <xdr:col>11</xdr:col>
      <xdr:colOff>457200</xdr:colOff>
      <xdr:row>14</xdr:row>
      <xdr:rowOff>19050</xdr:rowOff>
    </xdr:to>
    <xdr:sp>
      <xdr:nvSpPr>
        <xdr:cNvPr id="3" name="Straight Connector 22"/>
        <xdr:cNvSpPr>
          <a:spLocks/>
        </xdr:cNvSpPr>
      </xdr:nvSpPr>
      <xdr:spPr>
        <a:xfrm>
          <a:off x="5895975" y="29051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14</xdr:row>
      <xdr:rowOff>66675</xdr:rowOff>
    </xdr:from>
    <xdr:to>
      <xdr:col>11</xdr:col>
      <xdr:colOff>447675</xdr:colOff>
      <xdr:row>27</xdr:row>
      <xdr:rowOff>19050</xdr:rowOff>
    </xdr:to>
    <xdr:sp>
      <xdr:nvSpPr>
        <xdr:cNvPr id="4" name="Straight Connector 24"/>
        <xdr:cNvSpPr>
          <a:spLocks/>
        </xdr:cNvSpPr>
      </xdr:nvSpPr>
      <xdr:spPr>
        <a:xfrm flipH="1">
          <a:off x="7839075" y="2952750"/>
          <a:ext cx="17145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26</xdr:row>
      <xdr:rowOff>85725</xdr:rowOff>
    </xdr:from>
    <xdr:to>
      <xdr:col>2</xdr:col>
      <xdr:colOff>190500</xdr:colOff>
      <xdr:row>28</xdr:row>
      <xdr:rowOff>0</xdr:rowOff>
    </xdr:to>
    <xdr:sp>
      <xdr:nvSpPr>
        <xdr:cNvPr id="5" name="Straight Arrow Connector 8"/>
        <xdr:cNvSpPr>
          <a:spLocks/>
        </xdr:cNvSpPr>
      </xdr:nvSpPr>
      <xdr:spPr>
        <a:xfrm flipH="1" flipV="1">
          <a:off x="1857375" y="52578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.7109375" style="0" customWidth="1"/>
    <col min="2" max="2" width="18.421875" style="0" customWidth="1"/>
    <col min="3" max="3" width="8.57421875" style="0" customWidth="1"/>
    <col min="4" max="4" width="12.421875" style="0" customWidth="1"/>
    <col min="5" max="5" width="9.7109375" style="0" bestFit="1" customWidth="1"/>
    <col min="6" max="6" width="11.8515625" style="0" customWidth="1"/>
  </cols>
  <sheetData>
    <row r="1" spans="2:3" ht="24.75">
      <c r="B1" s="6" t="s">
        <v>14</v>
      </c>
      <c r="C1" s="1"/>
    </row>
    <row r="2" spans="4:5" ht="15">
      <c r="D2" t="s">
        <v>15</v>
      </c>
      <c r="E2" s="7">
        <v>42859</v>
      </c>
    </row>
    <row r="4" spans="2:6" ht="18.75">
      <c r="B4" s="2" t="s">
        <v>0</v>
      </c>
      <c r="C4" s="2"/>
      <c r="D4" s="2" t="s">
        <v>1</v>
      </c>
      <c r="E4" s="2" t="s">
        <v>2</v>
      </c>
      <c r="F4" s="2" t="s">
        <v>3</v>
      </c>
    </row>
    <row r="5" spans="2:6" ht="18.75">
      <c r="B5" s="4"/>
      <c r="C5" s="2"/>
      <c r="D5" s="4"/>
      <c r="E5" s="4"/>
      <c r="F5" s="4"/>
    </row>
    <row r="6" spans="2:6" ht="15">
      <c r="B6" t="s">
        <v>4</v>
      </c>
      <c r="C6" t="s">
        <v>5</v>
      </c>
      <c r="D6">
        <v>1894</v>
      </c>
      <c r="E6">
        <v>39.91</v>
      </c>
      <c r="F6">
        <f>D6*E6</f>
        <v>75589.54</v>
      </c>
    </row>
    <row r="7" spans="2:6" ht="15">
      <c r="B7" t="s">
        <v>13</v>
      </c>
      <c r="C7" s="3">
        <v>10</v>
      </c>
      <c r="D7">
        <f>C7*6</f>
        <v>60</v>
      </c>
      <c r="E7">
        <v>48.1</v>
      </c>
      <c r="F7">
        <f>D7*E7</f>
        <v>2886</v>
      </c>
    </row>
    <row r="8" spans="2:6" ht="15">
      <c r="B8" t="s">
        <v>9</v>
      </c>
      <c r="C8" t="s">
        <v>5</v>
      </c>
      <c r="D8" s="3">
        <v>400</v>
      </c>
      <c r="E8">
        <v>37</v>
      </c>
      <c r="F8">
        <f>D8*E8</f>
        <v>14800</v>
      </c>
    </row>
    <row r="9" spans="2:6" ht="15">
      <c r="B9" t="s">
        <v>10</v>
      </c>
      <c r="C9" t="s">
        <v>5</v>
      </c>
      <c r="D9" s="3">
        <v>0</v>
      </c>
      <c r="E9">
        <v>74.4</v>
      </c>
      <c r="F9">
        <f>D9*E9</f>
        <v>0</v>
      </c>
    </row>
    <row r="10" spans="2:6" ht="15">
      <c r="B10" t="s">
        <v>6</v>
      </c>
      <c r="C10" t="s">
        <v>5</v>
      </c>
      <c r="D10" s="3">
        <v>40</v>
      </c>
      <c r="E10">
        <v>96.6</v>
      </c>
      <c r="F10">
        <f>D10*E10</f>
        <v>3864</v>
      </c>
    </row>
    <row r="12" spans="2:6" ht="15">
      <c r="B12" t="s">
        <v>7</v>
      </c>
      <c r="D12">
        <f>D6+D7+D8+D9+D10</f>
        <v>2394</v>
      </c>
      <c r="E12">
        <f>F12/D12</f>
        <v>40.57624895572264</v>
      </c>
      <c r="F12">
        <f>F6+F7+F8+F9+F10</f>
        <v>97139.54</v>
      </c>
    </row>
    <row r="13" spans="2:4" ht="15">
      <c r="B13" t="s">
        <v>8</v>
      </c>
      <c r="D13" s="5">
        <v>1124</v>
      </c>
    </row>
    <row r="14" spans="2:4" ht="15">
      <c r="B14" s="8" t="s">
        <v>11</v>
      </c>
      <c r="C14" s="8"/>
      <c r="D14" s="8"/>
    </row>
    <row r="15" ht="15">
      <c r="C15">
        <v>2950</v>
      </c>
    </row>
    <row r="16" ht="15">
      <c r="C16">
        <v>2900</v>
      </c>
    </row>
    <row r="17" ht="15">
      <c r="C17">
        <v>2800</v>
      </c>
    </row>
    <row r="18" ht="15">
      <c r="C18">
        <v>2700</v>
      </c>
    </row>
    <row r="19" ht="15">
      <c r="C19">
        <v>2600</v>
      </c>
    </row>
    <row r="20" ht="15">
      <c r="C20">
        <v>2500</v>
      </c>
    </row>
    <row r="21" spans="2:3" ht="15">
      <c r="B21" t="s">
        <v>1</v>
      </c>
      <c r="C21">
        <v>2400</v>
      </c>
    </row>
    <row r="22" ht="15">
      <c r="C22">
        <v>2300</v>
      </c>
    </row>
    <row r="23" ht="15">
      <c r="C23">
        <v>2200</v>
      </c>
    </row>
    <row r="24" ht="15">
      <c r="C24">
        <v>2100</v>
      </c>
    </row>
    <row r="25" ht="15">
      <c r="C25">
        <v>2000</v>
      </c>
    </row>
    <row r="26" ht="15">
      <c r="C26">
        <v>1900</v>
      </c>
    </row>
    <row r="27" ht="15">
      <c r="C27">
        <v>1800</v>
      </c>
    </row>
    <row r="28" spans="4:12" ht="15">
      <c r="D28">
        <v>32</v>
      </c>
      <c r="E28">
        <v>34</v>
      </c>
      <c r="F28">
        <v>36</v>
      </c>
      <c r="G28">
        <v>38</v>
      </c>
      <c r="H28">
        <v>40</v>
      </c>
      <c r="I28">
        <v>42</v>
      </c>
      <c r="J28">
        <v>44</v>
      </c>
      <c r="K28">
        <v>46</v>
      </c>
      <c r="L28">
        <v>48</v>
      </c>
    </row>
    <row r="29" ht="15">
      <c r="D29" t="s">
        <v>12</v>
      </c>
    </row>
  </sheetData>
  <sheetProtection/>
  <mergeCells count="1">
    <mergeCell ref="B14:D14"/>
  </mergeCells>
  <printOptions gridLines="1"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BROWN</dc:creator>
  <cp:keywords/>
  <dc:description/>
  <cp:lastModifiedBy>Ray</cp:lastModifiedBy>
  <cp:lastPrinted>2014-02-27T18:36:57Z</cp:lastPrinted>
  <dcterms:created xsi:type="dcterms:W3CDTF">2012-01-27T04:53:44Z</dcterms:created>
  <dcterms:modified xsi:type="dcterms:W3CDTF">2017-05-04T19:15:45Z</dcterms:modified>
  <cp:category/>
  <cp:version/>
  <cp:contentType/>
  <cp:contentStatus/>
</cp:coreProperties>
</file>